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21840" windowHeight="12720" activeTab="2"/>
  </bookViews>
  <sheets>
    <sheet name="Общее количество" sheetId="1" r:id="rId1"/>
    <sheet name="По направлениям ОЧНОЕ" sheetId="2" r:id="rId2"/>
    <sheet name="По направлениям ЗАОЧНОЕ" sheetId="5" r:id="rId3"/>
  </sheets>
  <calcPr calcId="144525"/>
</workbook>
</file>

<file path=xl/calcChain.xml><?xml version="1.0" encoding="utf-8"?>
<calcChain xmlns="http://schemas.openxmlformats.org/spreadsheetml/2006/main">
  <c r="M1" i="2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19" i="1" l="1"/>
  <c r="D21" i="1"/>
  <c r="D13" i="1"/>
  <c r="D23" i="1"/>
  <c r="D15" i="1"/>
  <c r="D22" i="1"/>
  <c r="D18" i="1"/>
  <c r="D14" i="1"/>
  <c r="D25" i="1"/>
  <c r="D17" i="1"/>
  <c r="D24" i="1"/>
  <c r="D20" i="1"/>
  <c r="D16" i="1"/>
  <c r="E5" i="1"/>
  <c r="F5" i="1"/>
  <c r="E6" i="1"/>
  <c r="F6" i="1"/>
  <c r="E7" i="1"/>
  <c r="F7" i="1"/>
  <c r="E8" i="1"/>
  <c r="F8" i="1"/>
  <c r="E9" i="1"/>
  <c r="F9" i="1"/>
  <c r="G5" i="1"/>
  <c r="G6" i="1"/>
  <c r="G7" i="1"/>
  <c r="G8" i="1"/>
  <c r="G9" i="1"/>
  <c r="H5" i="1"/>
  <c r="L5" i="1"/>
  <c r="D8" i="1" l="1"/>
  <c r="D6" i="1"/>
  <c r="D9" i="1"/>
  <c r="D7" i="1"/>
  <c r="D5" i="1"/>
  <c r="E10" i="1"/>
  <c r="F10" i="1"/>
  <c r="G10" i="1"/>
  <c r="E11" i="1"/>
  <c r="F11" i="1"/>
  <c r="G11" i="1"/>
  <c r="E12" i="1"/>
  <c r="F12" i="1"/>
  <c r="G12" i="1"/>
  <c r="M1" i="5"/>
  <c r="P12" i="1"/>
  <c r="P11" i="1"/>
  <c r="P10" i="1"/>
  <c r="P9" i="1"/>
  <c r="P8" i="1"/>
  <c r="P7" i="1"/>
  <c r="P6" i="1"/>
  <c r="P5" i="1"/>
  <c r="L12" i="1"/>
  <c r="L11" i="1"/>
  <c r="L10" i="1"/>
  <c r="L9" i="1"/>
  <c r="L8" i="1"/>
  <c r="L7" i="1"/>
  <c r="L6" i="1"/>
  <c r="H6" i="1"/>
  <c r="H7" i="1"/>
  <c r="H8" i="1"/>
  <c r="H9" i="1"/>
  <c r="H10" i="1"/>
  <c r="H11" i="1"/>
  <c r="H12" i="1"/>
  <c r="C1" i="1" l="1"/>
  <c r="D11" i="1"/>
  <c r="D12" i="1"/>
  <c r="D10" i="1"/>
</calcChain>
</file>

<file path=xl/sharedStrings.xml><?xml version="1.0" encoding="utf-8"?>
<sst xmlns="http://schemas.openxmlformats.org/spreadsheetml/2006/main" count="170" uniqueCount="85">
  <si>
    <t>Количество выпускников по основной ОП (ОПОП), чел., в том числе</t>
  </si>
  <si>
    <t>всего</t>
  </si>
  <si>
    <t>по очной форме</t>
  </si>
  <si>
    <t>по заочной форме</t>
  </si>
  <si>
    <t>очно-заочной форме</t>
  </si>
  <si>
    <t>в т.ч. бюджет</t>
  </si>
  <si>
    <t>в т.ч. внебюджет</t>
  </si>
  <si>
    <t>Количество выпускников, трудоустроившихся в течение одного года после окончания обучения по полученной профессии/специальности</t>
  </si>
  <si>
    <t>Количество выпускников, призванных в армию</t>
  </si>
  <si>
    <t>Количество выпускников,находящихся в декретном отпуске/отпуске по уходу за ребенком</t>
  </si>
  <si>
    <t xml:space="preserve"> Количество выпускников, продолживших обучение 
по дневной форме обучения в 
СПО</t>
  </si>
  <si>
    <t xml:space="preserve"> Количество выпускников, продолживших обучение по дневной форме обучения в ВУЗе</t>
  </si>
  <si>
    <t>Количество выпускников, зарегистрированных в центре занятости</t>
  </si>
  <si>
    <t>Количество выпускников НЕ трудоустроившихся по иным причинам (смена места 
жительства, инвалидность и др, необходимо указать причину)</t>
  </si>
  <si>
    <t xml:space="preserve">Информация о принятых мерах 
по определению рисков нетрудоустройства выпускников и определению возможных мест их трудоустройства по полученным профессиям/специальностям </t>
  </si>
  <si>
    <t>Количество выпускников, зарегистрировавшихся 
в качестве индивилдуальных предпринимателей  (без учета ушедших в армию, находящихся в отпуске по уходу за ребенком)</t>
  </si>
  <si>
    <t>Количество выпускников, трудоустроившихся в течение одного года после окончания обучения НЕ по полученной профессии/специальности (без учета ушедших в армию, находящихся в отпуске по уходу за ребенком)</t>
  </si>
  <si>
    <t>Код профессии / специальности</t>
  </si>
  <si>
    <t>Наименование профессии / специальности</t>
  </si>
  <si>
    <t xml:space="preserve">Информация о количестве выпускников в 2019 году </t>
  </si>
  <si>
    <t>Наименование организации</t>
  </si>
  <si>
    <t>Правильность заполнения формы</t>
  </si>
  <si>
    <t>в т.ч. по целевому обучению</t>
  </si>
  <si>
    <r>
      <t xml:space="preserve">Информация о трудоустройстве выпускников ОЧНОЙ формы обучения (бюджет, внебюджет) на </t>
    </r>
    <r>
      <rPr>
        <b/>
        <sz val="12"/>
        <rFont val="Times New Roman"/>
        <family val="1"/>
        <charset val="204"/>
      </rPr>
      <t xml:space="preserve">01.10.2019 </t>
    </r>
    <r>
      <rPr>
        <b/>
        <sz val="12"/>
        <color theme="1"/>
        <rFont val="Times New Roman"/>
        <family val="1"/>
        <charset val="204"/>
      </rPr>
      <t>г. (по состоянию на конец 3 квартала 2019 г.) (человек)</t>
    </r>
  </si>
  <si>
    <r>
      <t>Информация о трудоустройстве выпускников ЗАОЧНОЙ формы обучения (бюджет, внебюджет) н</t>
    </r>
    <r>
      <rPr>
        <b/>
        <sz val="12"/>
        <rFont val="Times New Roman"/>
        <family val="1"/>
        <charset val="204"/>
      </rPr>
      <t>а 01.10.2019</t>
    </r>
    <r>
      <rPr>
        <b/>
        <sz val="12"/>
        <color theme="1"/>
        <rFont val="Times New Roman"/>
        <family val="1"/>
        <charset val="204"/>
      </rPr>
      <t xml:space="preserve"> г. (по состоянию на конец 3 квартала 2019 г.) (человек)</t>
    </r>
  </si>
  <si>
    <t>Мастер по обработке цифровой информации</t>
  </si>
  <si>
    <t>Прикладная информатика</t>
  </si>
  <si>
    <t>Радиомеханик</t>
  </si>
  <si>
    <t>Природоохранное обустройство территорий</t>
  </si>
  <si>
    <t>Портной</t>
  </si>
  <si>
    <t>38.02.02</t>
  </si>
  <si>
    <t>Страховое дело</t>
  </si>
  <si>
    <t>Операционная деятельность в логистике</t>
  </si>
  <si>
    <t>38.02.07</t>
  </si>
  <si>
    <t>Банковское дело</t>
  </si>
  <si>
    <t>40.02.01</t>
  </si>
  <si>
    <t>42.02.01</t>
  </si>
  <si>
    <t>Реклама</t>
  </si>
  <si>
    <t>43.01.02</t>
  </si>
  <si>
    <t>Туризм</t>
  </si>
  <si>
    <t>44.02.01</t>
  </si>
  <si>
    <t>Дошкольное образование</t>
  </si>
  <si>
    <t>44.02.06</t>
  </si>
  <si>
    <t>09.01.03</t>
  </si>
  <si>
    <t>09.02.01</t>
  </si>
  <si>
    <t>Компьютерные системы и комплексы</t>
  </si>
  <si>
    <t>09.02.05</t>
  </si>
  <si>
    <t>11.01.02</t>
  </si>
  <si>
    <t>15.01.01</t>
  </si>
  <si>
    <t>Слесарь</t>
  </si>
  <si>
    <t>20.02.03</t>
  </si>
  <si>
    <t>23.02.02</t>
  </si>
  <si>
    <t>Парикмахерское искусство</t>
  </si>
  <si>
    <t>23.02.03</t>
  </si>
  <si>
    <t xml:space="preserve">Техническое обслуживание и ремонт автомобильного транспорта </t>
  </si>
  <si>
    <t>29.01.07</t>
  </si>
  <si>
    <t>38.02.03</t>
  </si>
  <si>
    <t>Право и организация социального обеспечения</t>
  </si>
  <si>
    <t>Парикмахер</t>
  </si>
  <si>
    <t>43.02.10</t>
  </si>
  <si>
    <t>Мастер производственного обучения по отрасли</t>
  </si>
  <si>
    <t>46.01.01</t>
  </si>
  <si>
    <t>Секретарь</t>
  </si>
  <si>
    <t>46.02.01</t>
  </si>
  <si>
    <t xml:space="preserve">Документационное обеспечение управления </t>
  </si>
  <si>
    <t>54.01.01</t>
  </si>
  <si>
    <t>Исполнитель художественно-оформительных работ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</si>
  <si>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
Никиты Акинфиевича Демидова»
(ГАПОУ СО «НТГПК им. Н.А. Демидова»)</t>
  </si>
  <si>
    <t xml:space="preserve">1. Мониторинг рыынка труда (наличие вакансий по реализуемым профессиям/специальностям)через Центры занятости населения;    2. Информирование работодателей о выпускниках 2019 года;                               3. Информирование Центра занятости населения о выпускниках 209 года; 4. Информирование выпускников о вакансиях по специальностям.профессиям;                           5. Участие в проведении ярморок вакансий  </t>
  </si>
  <si>
    <t>1- поиск места  трудоустройства по специальности                         1 - смена места жительства      1 - самозанятость</t>
  </si>
  <si>
    <t>4 -  поиск места  трудоустройства по специальности                         1 - смена места жительства</t>
  </si>
  <si>
    <t xml:space="preserve">1 -  поиск места  трудоустройства по специальности </t>
  </si>
  <si>
    <t xml:space="preserve">Причины НЕ трудоустройства </t>
  </si>
  <si>
    <t>1 - поиск места  трудоустройства по специальности</t>
  </si>
  <si>
    <t>1 - поиск места  трудоустройства по специальности                         1 - призыв РА</t>
  </si>
  <si>
    <t>2 - призыв РА</t>
  </si>
  <si>
    <t xml:space="preserve">1 - смена места жительства     1 -  поиск места  трудоустройства по специальности </t>
  </si>
  <si>
    <t>4 -  поиск места  трудоустройства по специальности</t>
  </si>
  <si>
    <t>2-  призыва в РА                  5 - поиск места  трудоустройства по специальности</t>
  </si>
  <si>
    <t>2 -  призыв в РА</t>
  </si>
  <si>
    <t xml:space="preserve"> 1 - смена места жительства           1 - нетрудоустроен по состоянию здоровья                                 </t>
  </si>
  <si>
    <t>1 - смена места жительства 1 - нетрудоустроен по состоянию здоровья</t>
  </si>
  <si>
    <t xml:space="preserve">1-самозанятость                      </t>
  </si>
  <si>
    <t>3  - смена места жительства      2 -  поиск места  трудоустройства по специальности</t>
  </si>
  <si>
    <t>1- поиск места  трудоустройства по специальности                         1 - нетрудоустроен по состоянию здоровья (самозанятость)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</si>
</sst>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/>
    <xf numFmtId="49" fontId="0" fillId="0" borderId="0" xfId="0" applyNumberFormat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2" fillId="2" borderId="1" xfId="0" applyFont="1" applyFill="1" applyBorder="1" applyAlignment="1">
      <alignment textRotation="90"/>
    </xf>
    <xf numFmtId="0" fontId="2" fillId="2" borderId="1" xfId="0" applyFont="1" applyFill="1" applyBorder="1"/>
    <xf numFmtId="10" fontId="2" fillId="2" borderId="1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textRotation="90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Fill="1" applyBorder="1"/>
    <xf numFmtId="10" fontId="2" fillId="0" borderId="1" xfId="0" applyNumberFormat="1" applyFont="1" applyFill="1" applyBorder="1"/>
    <xf numFmtId="0" fontId="2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1" fillId="2" borderId="11" xfId="0" applyFont="1" applyFill="1" applyBorder="1" applyAlignment="1"/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2" fillId="2" borderId="1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justify"/>
    </xf>
    <xf numFmtId="49" fontId="0" fillId="2" borderId="1" xfId="0" applyNumberFormat="1" applyFill="1" applyBorder="1" applyAlignment="1">
      <alignment horizontal="left" vertical="justify"/>
    </xf>
    <xf numFmtId="49" fontId="2" fillId="2" borderId="1" xfId="0" applyNumberFormat="1" applyFont="1" applyFill="1" applyBorder="1"/>
    <xf numFmtId="0" fontId="2" fillId="2" borderId="0" xfId="0" applyFont="1" applyFill="1" applyBorder="1"/>
    <xf numFmtId="10" fontId="2" fillId="2" borderId="0" xfId="0" applyNumberFormat="1" applyFont="1" applyFill="1" applyBorder="1"/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1" xfId="0" applyFont="1" applyFill="1" applyBorder="1" applyAlignment="1">
      <alignment wrapText="1"/>
    </xf>
    <xf numFmtId="0" fontId="2" fillId="2" borderId="1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2" fillId="2" borderId="16" xfId="0" applyNumberFormat="1" applyFont="1" applyFill="1" applyBorder="1" applyAlignment="1">
      <alignment horizontal="center" vertical="center"/>
    </xf>
    <xf numFmtId="0" fontId="0" fillId="2" borderId="14" xfId="0" applyNumberFormat="1" applyFill="1" applyBorder="1" applyAlignment="1">
      <alignment vertical="center" wrapText="1"/>
    </xf>
    <xf numFmtId="0" fontId="2" fillId="2" borderId="1" xfId="0" applyFont="1" applyFill="1" applyBorder="1" applyAlignment="1"/>
    <xf numFmtId="0" fontId="0" fillId="2" borderId="6" xfId="0" applyNumberFormat="1" applyFill="1" applyBorder="1" applyAlignment="1">
      <alignment vertical="center" wrapText="1"/>
    </xf>
  </cellXfs>
  <cellStyles count="1">
    <cellStyle name="Обычный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9FF99"/>
      <color rgb="FFFF9999"/>
      <color rgb="FF66FF66"/>
      <color rgb="FF33CC33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775450" y="30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43275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327525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4327525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4327525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4327525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4327525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4327525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432752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4527550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355600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5527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4527550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4527550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12</xdr:col>
      <xdr:colOff>47625</xdr:colOff>
      <xdr:row>0</xdr:row>
      <xdr:rowOff>28575</xdr:rowOff>
    </xdr:from>
    <xdr:to>
      <xdr:col>12</xdr:col>
      <xdr:colOff>714376</xdr:colOff>
      <xdr:row>0</xdr:row>
      <xdr:rowOff>161925</xdr:rowOff>
    </xdr:to>
    <xdr:sp macro="" textlink="">
      <xdr:nvSpPr>
        <xdr:cNvPr id="24" name="Прямоугольник 23"/>
        <xdr:cNvSpPr/>
      </xdr:nvSpPr>
      <xdr:spPr>
        <a:xfrm>
          <a:off x="11887200" y="28575"/>
          <a:ext cx="666751" cy="1333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3275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43275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43275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432752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432752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43275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432752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4327525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3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432752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43275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355600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5280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355600</xdr:colOff>
      <xdr:row>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4327525" y="540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13</xdr:col>
      <xdr:colOff>0</xdr:colOff>
      <xdr:row>1</xdr:row>
      <xdr:rowOff>76201</xdr:rowOff>
    </xdr:from>
    <xdr:to>
      <xdr:col>13</xdr:col>
      <xdr:colOff>104775</xdr:colOff>
      <xdr:row>1</xdr:row>
      <xdr:rowOff>209551</xdr:rowOff>
    </xdr:to>
    <xdr:sp macro="" textlink="">
      <xdr:nvSpPr>
        <xdr:cNvPr id="54" name="Прямоугольник 53"/>
        <xdr:cNvSpPr/>
      </xdr:nvSpPr>
      <xdr:spPr>
        <a:xfrm>
          <a:off x="12782549" y="276226"/>
          <a:ext cx="666751" cy="1333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</a:p>
      </xdr:txBody>
    </xdr:sp>
    <xdr:clientData/>
  </xdr:twoCellAnchor>
  <xdr:twoCellAnchor>
    <xdr:from>
      <xdr:col>12</xdr:col>
      <xdr:colOff>57150</xdr:colOff>
      <xdr:row>0</xdr:row>
      <xdr:rowOff>19050</xdr:rowOff>
    </xdr:from>
    <xdr:to>
      <xdr:col>12</xdr:col>
      <xdr:colOff>723901</xdr:colOff>
      <xdr:row>0</xdr:row>
      <xdr:rowOff>152400</xdr:rowOff>
    </xdr:to>
    <xdr:sp macro="" textlink="">
      <xdr:nvSpPr>
        <xdr:cNvPr id="55" name="Прямоугольник 54"/>
        <xdr:cNvSpPr/>
      </xdr:nvSpPr>
      <xdr:spPr>
        <a:xfrm>
          <a:off x="11896725" y="19050"/>
          <a:ext cx="666751" cy="1333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29"/>
  <sheetViews>
    <sheetView zoomScale="80" zoomScaleNormal="80" workbookViewId="0">
      <selection activeCell="D1" sqref="D1:S1"/>
    </sheetView>
  </sheetViews>
  <sheetFormatPr defaultRowHeight="15" x14ac:dyDescent="0.25"/>
  <cols>
    <col min="1" max="1" width="21.140625" style="13" customWidth="1"/>
    <col min="2" max="2" width="17" customWidth="1"/>
    <col min="3" max="3" width="21.7109375" customWidth="1"/>
    <col min="4" max="4" width="9.42578125" customWidth="1"/>
    <col min="5" max="5" width="10" customWidth="1"/>
    <col min="6" max="6" width="12.140625" customWidth="1"/>
    <col min="7" max="7" width="10.85546875" customWidth="1"/>
    <col min="8" max="8" width="8.5703125" customWidth="1"/>
    <col min="9" max="9" width="9.42578125" customWidth="1"/>
    <col min="10" max="10" width="11.5703125" customWidth="1"/>
    <col min="11" max="11" width="10.42578125" customWidth="1"/>
    <col min="12" max="12" width="9" customWidth="1"/>
    <col min="13" max="13" width="10.28515625" customWidth="1"/>
    <col min="14" max="14" width="11.85546875" customWidth="1"/>
    <col min="15" max="15" width="10.42578125" customWidth="1"/>
    <col min="16" max="16" width="9" customWidth="1"/>
    <col min="17" max="17" width="9.7109375" customWidth="1"/>
    <col min="18" max="18" width="13.140625" customWidth="1"/>
    <col min="19" max="19" width="10.140625" customWidth="1"/>
  </cols>
  <sheetData>
    <row r="1" spans="1:22" ht="16.5" thickBot="1" x14ac:dyDescent="0.3">
      <c r="A1" s="49" t="s">
        <v>21</v>
      </c>
      <c r="B1" s="50"/>
      <c r="C1" s="51" t="e">
        <f>IF(AND(IF(SUM(H5:H25)='По направлениям ОЧНОЕ'!M1,TRUE,FALSE),IF(SUM(L5:L25)='По направлениям ЗАОЧНОЕ'!M1,TRUE,FALSE),IF(SUM(P5:P25)=#REF!,TRUE,FALSE),IF(SUM(G5:G25)=#REF!,TRUE,FALSE)),TRUE,FALSE)</f>
        <v>#REF!</v>
      </c>
      <c r="D1" s="32" t="s">
        <v>19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2" ht="22.5" customHeight="1" x14ac:dyDescent="0.25">
      <c r="A2" s="34" t="s">
        <v>20</v>
      </c>
      <c r="B2" s="37" t="s">
        <v>17</v>
      </c>
      <c r="C2" s="40" t="s">
        <v>18</v>
      </c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21" customHeight="1" x14ac:dyDescent="0.25">
      <c r="A3" s="35"/>
      <c r="B3" s="38"/>
      <c r="C3" s="40"/>
      <c r="D3" s="31" t="s">
        <v>1</v>
      </c>
      <c r="E3" s="31"/>
      <c r="F3" s="31"/>
      <c r="G3" s="31"/>
      <c r="H3" s="30" t="s">
        <v>2</v>
      </c>
      <c r="I3" s="30"/>
      <c r="J3" s="30"/>
      <c r="K3" s="30"/>
      <c r="L3" s="30" t="s">
        <v>3</v>
      </c>
      <c r="M3" s="30"/>
      <c r="N3" s="30"/>
      <c r="O3" s="30"/>
      <c r="P3" s="30" t="s">
        <v>4</v>
      </c>
      <c r="Q3" s="30"/>
      <c r="R3" s="30"/>
      <c r="S3" s="30"/>
    </row>
    <row r="4" spans="1:22" s="1" customFormat="1" ht="46.5" customHeight="1" thickBot="1" x14ac:dyDescent="0.3">
      <c r="A4" s="36"/>
      <c r="B4" s="39"/>
      <c r="C4" s="41"/>
      <c r="D4" s="3" t="s">
        <v>1</v>
      </c>
      <c r="E4" s="3" t="s">
        <v>5</v>
      </c>
      <c r="F4" s="3" t="s">
        <v>6</v>
      </c>
      <c r="G4" s="3" t="s">
        <v>22</v>
      </c>
      <c r="H4" s="3" t="s">
        <v>1</v>
      </c>
      <c r="I4" s="3" t="s">
        <v>5</v>
      </c>
      <c r="J4" s="3" t="s">
        <v>6</v>
      </c>
      <c r="K4" s="3" t="s">
        <v>22</v>
      </c>
      <c r="L4" s="3" t="s">
        <v>1</v>
      </c>
      <c r="M4" s="3" t="s">
        <v>5</v>
      </c>
      <c r="N4" s="3" t="s">
        <v>6</v>
      </c>
      <c r="O4" s="3" t="s">
        <v>22</v>
      </c>
      <c r="P4" s="3" t="s">
        <v>1</v>
      </c>
      <c r="Q4" s="3" t="s">
        <v>5</v>
      </c>
      <c r="R4" s="3" t="s">
        <v>6</v>
      </c>
      <c r="S4" s="3" t="s">
        <v>22</v>
      </c>
      <c r="T4" s="4"/>
      <c r="U4" s="4"/>
      <c r="V4" s="5"/>
    </row>
    <row r="5" spans="1:22" ht="45" x14ac:dyDescent="0.25">
      <c r="A5" s="44" t="s">
        <v>67</v>
      </c>
      <c r="B5" s="45" t="s">
        <v>43</v>
      </c>
      <c r="C5" s="46" t="s">
        <v>25</v>
      </c>
      <c r="D5" s="47">
        <f>IF(AND(E5&lt;&gt;"",F5&lt;&gt;""),E5+F5,"")</f>
        <v>13</v>
      </c>
      <c r="E5" s="47">
        <f>IF(AND(I5&lt;&gt;"",M5&lt;&gt;"",Q5&lt;&gt;""),I5+M5+Q5,"")</f>
        <v>13</v>
      </c>
      <c r="F5" s="47">
        <f>IF(AND(J5&lt;&gt;"",N5&lt;&gt;"",R5&lt;&gt;""),J5+N5+R5,"")</f>
        <v>0</v>
      </c>
      <c r="G5" s="47">
        <f>IF(AND(K5&lt;&gt;"",O5&lt;&gt;"",S5&lt;&gt;""),K5+O5+S5,"")</f>
        <v>0</v>
      </c>
      <c r="H5" s="47">
        <f>IF(AND(I5&lt;&gt;"",J5&lt;&gt;""),I5+J5,"")</f>
        <v>13</v>
      </c>
      <c r="I5" s="47">
        <v>13</v>
      </c>
      <c r="J5" s="47">
        <v>0</v>
      </c>
      <c r="K5" s="47">
        <v>0</v>
      </c>
      <c r="L5" s="47">
        <f>IF(AND(M5&lt;&gt;"",N5&lt;&gt;""),M5+N5,"")</f>
        <v>0</v>
      </c>
      <c r="M5" s="47">
        <v>0</v>
      </c>
      <c r="N5" s="47">
        <v>0</v>
      </c>
      <c r="O5" s="47">
        <v>0</v>
      </c>
      <c r="P5" s="47">
        <f>IF(AND(Q5&lt;&gt;"",R5&lt;&gt;""),Q5+R5,"")</f>
        <v>0</v>
      </c>
      <c r="Q5" s="47">
        <v>0</v>
      </c>
      <c r="R5" s="47">
        <v>0</v>
      </c>
      <c r="S5" s="47">
        <v>0</v>
      </c>
    </row>
    <row r="6" spans="1:22" ht="30" x14ac:dyDescent="0.25">
      <c r="A6" s="48"/>
      <c r="B6" s="45" t="s">
        <v>44</v>
      </c>
      <c r="C6" s="46" t="s">
        <v>45</v>
      </c>
      <c r="D6" s="47">
        <f t="shared" ref="D6:D25" si="0">IF(AND(E6&lt;&gt;"",F6&lt;&gt;""),E6+F6,"")</f>
        <v>20</v>
      </c>
      <c r="E6" s="47">
        <f t="shared" ref="E6:E25" si="1">IF(AND(I6&lt;&gt;"",M6&lt;&gt;"",Q6&lt;&gt;""),I6+M6+Q6,"")</f>
        <v>20</v>
      </c>
      <c r="F6" s="47">
        <f t="shared" ref="F6:F25" si="2">IF(AND(J6&lt;&gt;"",N6&lt;&gt;"",R6&lt;&gt;""),J6+N6+R6,"")</f>
        <v>0</v>
      </c>
      <c r="G6" s="47">
        <f t="shared" ref="G6:G25" si="3">IF(AND(K6&lt;&gt;"",O6&lt;&gt;"",S6&lt;&gt;""),K6+O6+S6,"")</f>
        <v>0</v>
      </c>
      <c r="H6" s="47">
        <f t="shared" ref="H6:H11" si="4">IF(AND(I6&lt;&gt;"",J6&lt;&gt;""),I6+J6,"")</f>
        <v>20</v>
      </c>
      <c r="I6" s="47">
        <v>20</v>
      </c>
      <c r="J6" s="47">
        <v>0</v>
      </c>
      <c r="K6" s="47">
        <v>0</v>
      </c>
      <c r="L6" s="47">
        <f t="shared" ref="L6:L11" si="5">IF(AND(M6&lt;&gt;"",N6&lt;&gt;""),M6+N6,"")</f>
        <v>0</v>
      </c>
      <c r="M6" s="47">
        <v>0</v>
      </c>
      <c r="N6" s="47">
        <v>0</v>
      </c>
      <c r="O6" s="47">
        <v>0</v>
      </c>
      <c r="P6" s="47">
        <f t="shared" ref="P6:P11" si="6">IF(AND(Q6&lt;&gt;"",R6&lt;&gt;""),Q6+R6,"")</f>
        <v>0</v>
      </c>
      <c r="Q6" s="47">
        <v>0</v>
      </c>
      <c r="R6" s="47">
        <v>0</v>
      </c>
      <c r="S6" s="47">
        <v>0</v>
      </c>
    </row>
    <row r="7" spans="1:22" ht="30" x14ac:dyDescent="0.25">
      <c r="A7" s="48"/>
      <c r="B7" s="45" t="s">
        <v>46</v>
      </c>
      <c r="C7" s="46" t="s">
        <v>26</v>
      </c>
      <c r="D7" s="47">
        <f t="shared" si="0"/>
        <v>15</v>
      </c>
      <c r="E7" s="47">
        <f t="shared" si="1"/>
        <v>15</v>
      </c>
      <c r="F7" s="47">
        <f t="shared" si="2"/>
        <v>0</v>
      </c>
      <c r="G7" s="47">
        <f t="shared" si="3"/>
        <v>0</v>
      </c>
      <c r="H7" s="47">
        <f t="shared" si="4"/>
        <v>15</v>
      </c>
      <c r="I7" s="47">
        <v>15</v>
      </c>
      <c r="J7" s="47">
        <v>0</v>
      </c>
      <c r="K7" s="47">
        <v>0</v>
      </c>
      <c r="L7" s="47">
        <f t="shared" si="5"/>
        <v>0</v>
      </c>
      <c r="M7" s="47">
        <v>0</v>
      </c>
      <c r="N7" s="47">
        <v>0</v>
      </c>
      <c r="O7" s="47">
        <v>0</v>
      </c>
      <c r="P7" s="47">
        <f t="shared" si="6"/>
        <v>0</v>
      </c>
      <c r="Q7" s="47">
        <v>0</v>
      </c>
      <c r="R7" s="47">
        <v>0</v>
      </c>
      <c r="S7" s="47">
        <v>0</v>
      </c>
    </row>
    <row r="8" spans="1:22" x14ac:dyDescent="0.25">
      <c r="A8" s="48"/>
      <c r="B8" s="45" t="s">
        <v>47</v>
      </c>
      <c r="C8" s="46" t="s">
        <v>27</v>
      </c>
      <c r="D8" s="47">
        <f t="shared" si="0"/>
        <v>3</v>
      </c>
      <c r="E8" s="47">
        <f t="shared" si="1"/>
        <v>3</v>
      </c>
      <c r="F8" s="47">
        <f t="shared" si="2"/>
        <v>0</v>
      </c>
      <c r="G8" s="47">
        <f t="shared" si="3"/>
        <v>0</v>
      </c>
      <c r="H8" s="47">
        <f t="shared" si="4"/>
        <v>3</v>
      </c>
      <c r="I8" s="47">
        <v>3</v>
      </c>
      <c r="J8" s="47">
        <v>0</v>
      </c>
      <c r="K8" s="47">
        <v>0</v>
      </c>
      <c r="L8" s="47">
        <f t="shared" si="5"/>
        <v>0</v>
      </c>
      <c r="M8" s="47">
        <v>0</v>
      </c>
      <c r="N8" s="47">
        <v>0</v>
      </c>
      <c r="O8" s="47">
        <v>0</v>
      </c>
      <c r="P8" s="47">
        <f t="shared" si="6"/>
        <v>0</v>
      </c>
      <c r="Q8" s="47">
        <v>0</v>
      </c>
      <c r="R8" s="47">
        <v>0</v>
      </c>
      <c r="S8" s="47">
        <v>0</v>
      </c>
    </row>
    <row r="9" spans="1:22" x14ac:dyDescent="0.25">
      <c r="A9" s="48"/>
      <c r="B9" s="45" t="s">
        <v>48</v>
      </c>
      <c r="C9" s="46" t="s">
        <v>49</v>
      </c>
      <c r="D9" s="47">
        <f t="shared" si="0"/>
        <v>8</v>
      </c>
      <c r="E9" s="47">
        <f t="shared" si="1"/>
        <v>8</v>
      </c>
      <c r="F9" s="47">
        <f t="shared" si="2"/>
        <v>0</v>
      </c>
      <c r="G9" s="47">
        <f t="shared" si="3"/>
        <v>0</v>
      </c>
      <c r="H9" s="47">
        <f t="shared" si="4"/>
        <v>8</v>
      </c>
      <c r="I9" s="47">
        <v>8</v>
      </c>
      <c r="J9" s="47">
        <v>0</v>
      </c>
      <c r="K9" s="47">
        <v>0</v>
      </c>
      <c r="L9" s="47">
        <f t="shared" si="5"/>
        <v>0</v>
      </c>
      <c r="M9" s="47">
        <v>0</v>
      </c>
      <c r="N9" s="47">
        <v>0</v>
      </c>
      <c r="O9" s="47">
        <v>0</v>
      </c>
      <c r="P9" s="47">
        <f t="shared" si="6"/>
        <v>0</v>
      </c>
      <c r="Q9" s="47">
        <v>0</v>
      </c>
      <c r="R9" s="47">
        <v>0</v>
      </c>
      <c r="S9" s="47">
        <v>0</v>
      </c>
    </row>
    <row r="10" spans="1:22" ht="45" x14ac:dyDescent="0.25">
      <c r="A10" s="48"/>
      <c r="B10" s="45" t="s">
        <v>50</v>
      </c>
      <c r="C10" s="46" t="s">
        <v>28</v>
      </c>
      <c r="D10" s="47">
        <f t="shared" si="0"/>
        <v>9</v>
      </c>
      <c r="E10" s="47">
        <f t="shared" si="1"/>
        <v>9</v>
      </c>
      <c r="F10" s="47">
        <f t="shared" si="2"/>
        <v>0</v>
      </c>
      <c r="G10" s="47">
        <f t="shared" si="3"/>
        <v>0</v>
      </c>
      <c r="H10" s="47">
        <f t="shared" si="4"/>
        <v>9</v>
      </c>
      <c r="I10" s="47">
        <v>9</v>
      </c>
      <c r="J10" s="47">
        <v>0</v>
      </c>
      <c r="K10" s="47">
        <v>0</v>
      </c>
      <c r="L10" s="47">
        <f t="shared" si="5"/>
        <v>0</v>
      </c>
      <c r="M10" s="47">
        <v>0</v>
      </c>
      <c r="N10" s="47">
        <v>0</v>
      </c>
      <c r="O10" s="47">
        <v>0</v>
      </c>
      <c r="P10" s="47">
        <f t="shared" si="6"/>
        <v>0</v>
      </c>
      <c r="Q10" s="47">
        <v>0</v>
      </c>
      <c r="R10" s="47">
        <v>0</v>
      </c>
      <c r="S10" s="47">
        <v>0</v>
      </c>
    </row>
    <row r="11" spans="1:22" ht="28.15" customHeight="1" x14ac:dyDescent="0.25">
      <c r="A11" s="48"/>
      <c r="B11" s="45" t="s">
        <v>51</v>
      </c>
      <c r="C11" s="46" t="s">
        <v>52</v>
      </c>
      <c r="D11" s="47">
        <f t="shared" si="0"/>
        <v>21</v>
      </c>
      <c r="E11" s="47">
        <f t="shared" si="1"/>
        <v>21</v>
      </c>
      <c r="F11" s="47">
        <f t="shared" si="2"/>
        <v>0</v>
      </c>
      <c r="G11" s="47">
        <f t="shared" si="3"/>
        <v>0</v>
      </c>
      <c r="H11" s="47">
        <f t="shared" si="4"/>
        <v>21</v>
      </c>
      <c r="I11" s="47">
        <v>21</v>
      </c>
      <c r="J11" s="47">
        <v>0</v>
      </c>
      <c r="K11" s="47">
        <v>0</v>
      </c>
      <c r="L11" s="47">
        <f t="shared" si="5"/>
        <v>0</v>
      </c>
      <c r="M11" s="47">
        <v>0</v>
      </c>
      <c r="N11" s="47">
        <v>0</v>
      </c>
      <c r="O11" s="47">
        <v>0</v>
      </c>
      <c r="P11" s="47">
        <f t="shared" si="6"/>
        <v>0</v>
      </c>
      <c r="Q11" s="47">
        <v>0</v>
      </c>
      <c r="R11" s="47">
        <v>0</v>
      </c>
      <c r="S11" s="47">
        <v>0</v>
      </c>
    </row>
    <row r="12" spans="1:22" ht="75" x14ac:dyDescent="0.25">
      <c r="A12" s="48"/>
      <c r="B12" s="45" t="s">
        <v>53</v>
      </c>
      <c r="C12" s="46" t="s">
        <v>54</v>
      </c>
      <c r="D12" s="47">
        <f t="shared" si="0"/>
        <v>25</v>
      </c>
      <c r="E12" s="47">
        <f t="shared" si="1"/>
        <v>23</v>
      </c>
      <c r="F12" s="47">
        <f t="shared" si="2"/>
        <v>2</v>
      </c>
      <c r="G12" s="47">
        <f t="shared" si="3"/>
        <v>0</v>
      </c>
      <c r="H12" s="47">
        <f>IF(AND(I12&lt;&gt;"",J12&lt;&gt;""),I12+J12,"")</f>
        <v>25</v>
      </c>
      <c r="I12" s="47">
        <v>23</v>
      </c>
      <c r="J12" s="47">
        <v>2</v>
      </c>
      <c r="K12" s="47">
        <v>0</v>
      </c>
      <c r="L12" s="47">
        <f>IF(AND(M12&lt;&gt;"",N12&lt;&gt;""),M12+N12,"")</f>
        <v>0</v>
      </c>
      <c r="M12" s="47">
        <v>0</v>
      </c>
      <c r="N12" s="47">
        <v>0</v>
      </c>
      <c r="O12" s="47">
        <v>0</v>
      </c>
      <c r="P12" s="47">
        <f>IF(AND(Q12&lt;&gt;"",R12&lt;&gt;""),Q12+R12,"")</f>
        <v>0</v>
      </c>
      <c r="Q12" s="47">
        <v>0</v>
      </c>
      <c r="R12" s="47">
        <v>0</v>
      </c>
      <c r="S12" s="47">
        <v>0</v>
      </c>
    </row>
    <row r="13" spans="1:22" x14ac:dyDescent="0.25">
      <c r="A13" s="48"/>
      <c r="B13" s="45" t="s">
        <v>55</v>
      </c>
      <c r="C13" s="46" t="s">
        <v>29</v>
      </c>
      <c r="D13" s="47">
        <f t="shared" si="0"/>
        <v>6</v>
      </c>
      <c r="E13" s="47">
        <f t="shared" si="1"/>
        <v>6</v>
      </c>
      <c r="F13" s="47">
        <f t="shared" si="2"/>
        <v>0</v>
      </c>
      <c r="G13" s="47">
        <f t="shared" si="3"/>
        <v>0</v>
      </c>
      <c r="H13" s="47">
        <f t="shared" ref="H13:H25" si="7">IF(AND(I13&lt;&gt;"",J13&lt;&gt;""),I13+J13,"")</f>
        <v>6</v>
      </c>
      <c r="I13" s="47">
        <v>6</v>
      </c>
      <c r="J13" s="47">
        <v>0</v>
      </c>
      <c r="K13" s="47">
        <v>0</v>
      </c>
      <c r="L13" s="47">
        <f t="shared" ref="L13:L25" si="8">IF(AND(M13&lt;&gt;"",N13&lt;&gt;""),M13+N13,"")</f>
        <v>0</v>
      </c>
      <c r="M13" s="47">
        <v>0</v>
      </c>
      <c r="N13" s="47">
        <v>0</v>
      </c>
      <c r="O13" s="47">
        <v>0</v>
      </c>
      <c r="P13" s="47">
        <f t="shared" ref="P13:P25" si="9">IF(AND(Q13&lt;&gt;"",R13&lt;&gt;""),Q13+R13,"")</f>
        <v>0</v>
      </c>
      <c r="Q13" s="47">
        <v>0</v>
      </c>
      <c r="R13" s="47">
        <v>0</v>
      </c>
      <c r="S13" s="47">
        <v>0</v>
      </c>
    </row>
    <row r="14" spans="1:22" x14ac:dyDescent="0.25">
      <c r="A14" s="48"/>
      <c r="B14" s="45" t="s">
        <v>30</v>
      </c>
      <c r="C14" s="46" t="s">
        <v>31</v>
      </c>
      <c r="D14" s="47">
        <f t="shared" si="0"/>
        <v>14</v>
      </c>
      <c r="E14" s="47">
        <f t="shared" si="1"/>
        <v>13</v>
      </c>
      <c r="F14" s="47">
        <f t="shared" si="2"/>
        <v>1</v>
      </c>
      <c r="G14" s="47">
        <f t="shared" si="3"/>
        <v>0</v>
      </c>
      <c r="H14" s="47">
        <f t="shared" si="7"/>
        <v>14</v>
      </c>
      <c r="I14" s="47">
        <v>13</v>
      </c>
      <c r="J14" s="47">
        <v>1</v>
      </c>
      <c r="K14" s="47">
        <v>0</v>
      </c>
      <c r="L14" s="47">
        <f t="shared" si="8"/>
        <v>0</v>
      </c>
      <c r="M14" s="47">
        <v>0</v>
      </c>
      <c r="N14" s="47">
        <v>0</v>
      </c>
      <c r="O14" s="47">
        <v>0</v>
      </c>
      <c r="P14" s="47">
        <f t="shared" si="9"/>
        <v>0</v>
      </c>
      <c r="Q14" s="47">
        <v>0</v>
      </c>
      <c r="R14" s="47">
        <v>0</v>
      </c>
      <c r="S14" s="47">
        <v>0</v>
      </c>
    </row>
    <row r="15" spans="1:22" ht="45" x14ac:dyDescent="0.25">
      <c r="A15" s="48"/>
      <c r="B15" s="45" t="s">
        <v>56</v>
      </c>
      <c r="C15" s="46" t="s">
        <v>32</v>
      </c>
      <c r="D15" s="47">
        <f t="shared" si="0"/>
        <v>53</v>
      </c>
      <c r="E15" s="47">
        <f t="shared" si="1"/>
        <v>52</v>
      </c>
      <c r="F15" s="47">
        <f t="shared" si="2"/>
        <v>1</v>
      </c>
      <c r="G15" s="47">
        <f t="shared" si="3"/>
        <v>0</v>
      </c>
      <c r="H15" s="47">
        <f t="shared" si="7"/>
        <v>38</v>
      </c>
      <c r="I15" s="47">
        <v>37</v>
      </c>
      <c r="J15" s="47">
        <v>1</v>
      </c>
      <c r="K15" s="47">
        <v>0</v>
      </c>
      <c r="L15" s="47">
        <f t="shared" si="8"/>
        <v>15</v>
      </c>
      <c r="M15" s="47">
        <v>15</v>
      </c>
      <c r="N15" s="47">
        <v>0</v>
      </c>
      <c r="O15" s="47">
        <v>0</v>
      </c>
      <c r="P15" s="47">
        <f t="shared" si="9"/>
        <v>0</v>
      </c>
      <c r="Q15" s="47">
        <v>0</v>
      </c>
      <c r="R15" s="47">
        <v>0</v>
      </c>
      <c r="S15" s="47">
        <v>0</v>
      </c>
    </row>
    <row r="16" spans="1:22" x14ac:dyDescent="0.25">
      <c r="A16" s="48"/>
      <c r="B16" s="45" t="s">
        <v>33</v>
      </c>
      <c r="C16" s="46" t="s">
        <v>34</v>
      </c>
      <c r="D16" s="47">
        <f t="shared" si="0"/>
        <v>32</v>
      </c>
      <c r="E16" s="47">
        <f t="shared" si="1"/>
        <v>32</v>
      </c>
      <c r="F16" s="47">
        <f t="shared" si="2"/>
        <v>0</v>
      </c>
      <c r="G16" s="47">
        <f t="shared" si="3"/>
        <v>0</v>
      </c>
      <c r="H16" s="47">
        <f t="shared" si="7"/>
        <v>18</v>
      </c>
      <c r="I16" s="47">
        <v>18</v>
      </c>
      <c r="J16" s="47">
        <v>0</v>
      </c>
      <c r="K16" s="47">
        <v>0</v>
      </c>
      <c r="L16" s="47">
        <f t="shared" si="8"/>
        <v>14</v>
      </c>
      <c r="M16" s="47">
        <v>14</v>
      </c>
      <c r="N16" s="47">
        <v>0</v>
      </c>
      <c r="O16" s="47">
        <v>0</v>
      </c>
      <c r="P16" s="47">
        <f t="shared" si="9"/>
        <v>0</v>
      </c>
      <c r="Q16" s="47">
        <v>0</v>
      </c>
      <c r="R16" s="47">
        <v>0</v>
      </c>
      <c r="S16" s="47">
        <v>0</v>
      </c>
    </row>
    <row r="17" spans="1:19" ht="45" x14ac:dyDescent="0.25">
      <c r="A17" s="48"/>
      <c r="B17" s="45" t="s">
        <v>35</v>
      </c>
      <c r="C17" s="46" t="s">
        <v>57</v>
      </c>
      <c r="D17" s="47">
        <f t="shared" si="0"/>
        <v>36</v>
      </c>
      <c r="E17" s="47">
        <f t="shared" si="1"/>
        <v>35</v>
      </c>
      <c r="F17" s="47">
        <f t="shared" si="2"/>
        <v>1</v>
      </c>
      <c r="G17" s="47">
        <f t="shared" si="3"/>
        <v>0</v>
      </c>
      <c r="H17" s="47">
        <f t="shared" si="7"/>
        <v>35</v>
      </c>
      <c r="I17" s="47">
        <v>34</v>
      </c>
      <c r="J17" s="47">
        <v>1</v>
      </c>
      <c r="K17" s="47">
        <v>0</v>
      </c>
      <c r="L17" s="47">
        <f t="shared" si="8"/>
        <v>1</v>
      </c>
      <c r="M17" s="47">
        <v>1</v>
      </c>
      <c r="N17" s="47">
        <v>0</v>
      </c>
      <c r="O17" s="47">
        <v>0</v>
      </c>
      <c r="P17" s="47">
        <f t="shared" si="9"/>
        <v>0</v>
      </c>
      <c r="Q17" s="47">
        <v>0</v>
      </c>
      <c r="R17" s="47">
        <v>0</v>
      </c>
      <c r="S17" s="47">
        <v>0</v>
      </c>
    </row>
    <row r="18" spans="1:19" x14ac:dyDescent="0.25">
      <c r="A18" s="48"/>
      <c r="B18" s="45" t="s">
        <v>36</v>
      </c>
      <c r="C18" s="46" t="s">
        <v>37</v>
      </c>
      <c r="D18" s="47">
        <f t="shared" si="0"/>
        <v>4</v>
      </c>
      <c r="E18" s="47">
        <f t="shared" si="1"/>
        <v>4</v>
      </c>
      <c r="F18" s="47">
        <f t="shared" si="2"/>
        <v>0</v>
      </c>
      <c r="G18" s="47">
        <f t="shared" si="3"/>
        <v>0</v>
      </c>
      <c r="H18" s="47">
        <f t="shared" si="7"/>
        <v>0</v>
      </c>
      <c r="I18" s="47">
        <v>0</v>
      </c>
      <c r="J18" s="47">
        <v>0</v>
      </c>
      <c r="K18" s="47">
        <v>0</v>
      </c>
      <c r="L18" s="47">
        <f t="shared" si="8"/>
        <v>4</v>
      </c>
      <c r="M18" s="47">
        <v>4</v>
      </c>
      <c r="N18" s="47">
        <v>0</v>
      </c>
      <c r="O18" s="47">
        <v>0</v>
      </c>
      <c r="P18" s="47">
        <f t="shared" si="9"/>
        <v>0</v>
      </c>
      <c r="Q18" s="47">
        <v>0</v>
      </c>
      <c r="R18" s="47">
        <v>0</v>
      </c>
      <c r="S18" s="47">
        <v>0</v>
      </c>
    </row>
    <row r="19" spans="1:19" x14ac:dyDescent="0.25">
      <c r="A19" s="48"/>
      <c r="B19" s="45" t="s">
        <v>38</v>
      </c>
      <c r="C19" s="46" t="s">
        <v>58</v>
      </c>
      <c r="D19" s="47">
        <f t="shared" si="0"/>
        <v>18</v>
      </c>
      <c r="E19" s="47">
        <f t="shared" si="1"/>
        <v>18</v>
      </c>
      <c r="F19" s="47">
        <f t="shared" si="2"/>
        <v>0</v>
      </c>
      <c r="G19" s="47">
        <f t="shared" si="3"/>
        <v>0</v>
      </c>
      <c r="H19" s="47">
        <f t="shared" si="7"/>
        <v>18</v>
      </c>
      <c r="I19" s="47">
        <v>18</v>
      </c>
      <c r="J19" s="47">
        <v>0</v>
      </c>
      <c r="K19" s="47">
        <v>0</v>
      </c>
      <c r="L19" s="47">
        <f t="shared" si="8"/>
        <v>0</v>
      </c>
      <c r="M19" s="47">
        <v>0</v>
      </c>
      <c r="N19" s="47">
        <v>0</v>
      </c>
      <c r="O19" s="47">
        <v>0</v>
      </c>
      <c r="P19" s="47">
        <f t="shared" si="9"/>
        <v>0</v>
      </c>
      <c r="Q19" s="47">
        <v>0</v>
      </c>
      <c r="R19" s="47">
        <v>0</v>
      </c>
      <c r="S19" s="47">
        <v>0</v>
      </c>
    </row>
    <row r="20" spans="1:19" x14ac:dyDescent="0.25">
      <c r="A20" s="48"/>
      <c r="B20" s="45" t="s">
        <v>59</v>
      </c>
      <c r="C20" s="46" t="s">
        <v>39</v>
      </c>
      <c r="D20" s="47">
        <f t="shared" si="0"/>
        <v>22</v>
      </c>
      <c r="E20" s="47">
        <f t="shared" si="1"/>
        <v>22</v>
      </c>
      <c r="F20" s="47">
        <f t="shared" si="2"/>
        <v>0</v>
      </c>
      <c r="G20" s="47">
        <f t="shared" si="3"/>
        <v>0</v>
      </c>
      <c r="H20" s="47">
        <f t="shared" si="7"/>
        <v>14</v>
      </c>
      <c r="I20" s="47">
        <v>14</v>
      </c>
      <c r="J20" s="47">
        <v>0</v>
      </c>
      <c r="K20" s="47">
        <v>0</v>
      </c>
      <c r="L20" s="47">
        <f t="shared" si="8"/>
        <v>8</v>
      </c>
      <c r="M20" s="47">
        <v>8</v>
      </c>
      <c r="N20" s="47">
        <v>0</v>
      </c>
      <c r="O20" s="47">
        <v>0</v>
      </c>
      <c r="P20" s="47">
        <f t="shared" si="9"/>
        <v>0</v>
      </c>
      <c r="Q20" s="47">
        <v>0</v>
      </c>
      <c r="R20" s="47">
        <v>0</v>
      </c>
      <c r="S20" s="47">
        <v>0</v>
      </c>
    </row>
    <row r="21" spans="1:19" ht="30" x14ac:dyDescent="0.25">
      <c r="A21" s="48"/>
      <c r="B21" s="45" t="s">
        <v>40</v>
      </c>
      <c r="C21" s="46" t="s">
        <v>41</v>
      </c>
      <c r="D21" s="47">
        <f t="shared" si="0"/>
        <v>33</v>
      </c>
      <c r="E21" s="47">
        <f t="shared" si="1"/>
        <v>17</v>
      </c>
      <c r="F21" s="47">
        <f t="shared" si="2"/>
        <v>16</v>
      </c>
      <c r="G21" s="47">
        <f t="shared" si="3"/>
        <v>0</v>
      </c>
      <c r="H21" s="47">
        <f t="shared" si="7"/>
        <v>17</v>
      </c>
      <c r="I21" s="47">
        <v>17</v>
      </c>
      <c r="J21" s="47">
        <v>0</v>
      </c>
      <c r="K21" s="47">
        <v>0</v>
      </c>
      <c r="L21" s="47">
        <f t="shared" si="8"/>
        <v>16</v>
      </c>
      <c r="M21" s="47">
        <v>0</v>
      </c>
      <c r="N21" s="47">
        <v>16</v>
      </c>
      <c r="O21" s="47">
        <v>0</v>
      </c>
      <c r="P21" s="47">
        <f t="shared" si="9"/>
        <v>0</v>
      </c>
      <c r="Q21" s="47">
        <v>0</v>
      </c>
      <c r="R21" s="47">
        <v>0</v>
      </c>
      <c r="S21" s="47">
        <v>0</v>
      </c>
    </row>
    <row r="22" spans="1:19" ht="45" x14ac:dyDescent="0.25">
      <c r="A22" s="48"/>
      <c r="B22" s="45" t="s">
        <v>42</v>
      </c>
      <c r="C22" s="46" t="s">
        <v>60</v>
      </c>
      <c r="D22" s="47">
        <f t="shared" si="0"/>
        <v>12</v>
      </c>
      <c r="E22" s="47">
        <f t="shared" si="1"/>
        <v>12</v>
      </c>
      <c r="F22" s="47">
        <f t="shared" si="2"/>
        <v>0</v>
      </c>
      <c r="G22" s="47">
        <f t="shared" si="3"/>
        <v>0</v>
      </c>
      <c r="H22" s="47">
        <f t="shared" si="7"/>
        <v>12</v>
      </c>
      <c r="I22" s="47">
        <v>12</v>
      </c>
      <c r="J22" s="47">
        <v>0</v>
      </c>
      <c r="K22" s="47">
        <v>0</v>
      </c>
      <c r="L22" s="47">
        <f t="shared" si="8"/>
        <v>0</v>
      </c>
      <c r="M22" s="47">
        <v>0</v>
      </c>
      <c r="N22" s="47">
        <v>0</v>
      </c>
      <c r="O22" s="47">
        <v>0</v>
      </c>
      <c r="P22" s="47">
        <f t="shared" si="9"/>
        <v>0</v>
      </c>
      <c r="Q22" s="47">
        <v>0</v>
      </c>
      <c r="R22" s="47">
        <v>0</v>
      </c>
      <c r="S22" s="47">
        <v>0</v>
      </c>
    </row>
    <row r="23" spans="1:19" x14ac:dyDescent="0.25">
      <c r="A23" s="48"/>
      <c r="B23" s="45" t="s">
        <v>61</v>
      </c>
      <c r="C23" s="46" t="s">
        <v>62</v>
      </c>
      <c r="D23" s="47">
        <f t="shared" si="0"/>
        <v>11</v>
      </c>
      <c r="E23" s="47">
        <f t="shared" si="1"/>
        <v>11</v>
      </c>
      <c r="F23" s="47">
        <f t="shared" si="2"/>
        <v>0</v>
      </c>
      <c r="G23" s="47">
        <f t="shared" si="3"/>
        <v>0</v>
      </c>
      <c r="H23" s="47">
        <f t="shared" si="7"/>
        <v>11</v>
      </c>
      <c r="I23" s="47">
        <v>11</v>
      </c>
      <c r="J23" s="47">
        <v>0</v>
      </c>
      <c r="K23" s="47">
        <v>0</v>
      </c>
      <c r="L23" s="47">
        <f t="shared" si="8"/>
        <v>0</v>
      </c>
      <c r="M23" s="47">
        <v>0</v>
      </c>
      <c r="N23" s="47">
        <v>0</v>
      </c>
      <c r="O23" s="47">
        <v>0</v>
      </c>
      <c r="P23" s="47">
        <f t="shared" si="9"/>
        <v>0</v>
      </c>
      <c r="Q23" s="47">
        <v>0</v>
      </c>
      <c r="R23" s="47">
        <v>0</v>
      </c>
      <c r="S23" s="47">
        <v>0</v>
      </c>
    </row>
    <row r="24" spans="1:19" ht="45" x14ac:dyDescent="0.25">
      <c r="A24" s="48"/>
      <c r="B24" s="45" t="s">
        <v>63</v>
      </c>
      <c r="C24" s="46" t="s">
        <v>64</v>
      </c>
      <c r="D24" s="47">
        <f t="shared" si="0"/>
        <v>11</v>
      </c>
      <c r="E24" s="47">
        <f t="shared" si="1"/>
        <v>11</v>
      </c>
      <c r="F24" s="47">
        <f t="shared" si="2"/>
        <v>0</v>
      </c>
      <c r="G24" s="47">
        <f t="shared" si="3"/>
        <v>0</v>
      </c>
      <c r="H24" s="47">
        <f t="shared" si="7"/>
        <v>0</v>
      </c>
      <c r="I24" s="47">
        <v>0</v>
      </c>
      <c r="J24" s="47">
        <v>0</v>
      </c>
      <c r="K24" s="47">
        <v>0</v>
      </c>
      <c r="L24" s="47">
        <f t="shared" si="8"/>
        <v>11</v>
      </c>
      <c r="M24" s="47">
        <v>11</v>
      </c>
      <c r="N24" s="47">
        <v>0</v>
      </c>
      <c r="O24" s="47">
        <v>0</v>
      </c>
      <c r="P24" s="47">
        <f t="shared" si="9"/>
        <v>0</v>
      </c>
      <c r="Q24" s="47">
        <v>0</v>
      </c>
      <c r="R24" s="47">
        <v>0</v>
      </c>
      <c r="S24" s="47">
        <v>0</v>
      </c>
    </row>
    <row r="25" spans="1:19" ht="60" x14ac:dyDescent="0.25">
      <c r="A25" s="48"/>
      <c r="B25" s="45" t="s">
        <v>65</v>
      </c>
      <c r="C25" s="46" t="s">
        <v>66</v>
      </c>
      <c r="D25" s="47">
        <f t="shared" si="0"/>
        <v>17</v>
      </c>
      <c r="E25" s="47">
        <f t="shared" si="1"/>
        <v>17</v>
      </c>
      <c r="F25" s="47">
        <f t="shared" si="2"/>
        <v>0</v>
      </c>
      <c r="G25" s="47">
        <f t="shared" si="3"/>
        <v>0</v>
      </c>
      <c r="H25" s="47">
        <f t="shared" si="7"/>
        <v>17</v>
      </c>
      <c r="I25" s="47">
        <v>17</v>
      </c>
      <c r="J25" s="47">
        <v>0</v>
      </c>
      <c r="K25" s="47">
        <v>0</v>
      </c>
      <c r="L25" s="47">
        <f t="shared" si="8"/>
        <v>0</v>
      </c>
      <c r="M25" s="47">
        <v>0</v>
      </c>
      <c r="N25" s="47">
        <v>0</v>
      </c>
      <c r="O25" s="47">
        <v>0</v>
      </c>
      <c r="P25" s="47">
        <f t="shared" si="9"/>
        <v>0</v>
      </c>
      <c r="Q25" s="47">
        <v>0</v>
      </c>
      <c r="R25" s="47">
        <v>0</v>
      </c>
      <c r="S25" s="47">
        <v>0</v>
      </c>
    </row>
    <row r="26" spans="1:19" x14ac:dyDescent="0.25">
      <c r="B26" s="16"/>
      <c r="C26" s="16"/>
      <c r="G26" s="28"/>
      <c r="H26" s="29"/>
      <c r="I26" s="28"/>
      <c r="J26" s="28"/>
      <c r="K26" s="28"/>
      <c r="L26" s="29"/>
    </row>
    <row r="27" spans="1:19" x14ac:dyDescent="0.25">
      <c r="B27" s="16"/>
      <c r="C27" s="16"/>
      <c r="G27" s="28"/>
      <c r="H27" s="28"/>
      <c r="I27" s="28"/>
      <c r="J27" s="28"/>
      <c r="K27" s="28"/>
      <c r="L27" s="28"/>
    </row>
    <row r="28" spans="1:19" x14ac:dyDescent="0.25">
      <c r="B28" s="16"/>
      <c r="C28" s="16"/>
      <c r="G28" s="28"/>
      <c r="H28" s="28"/>
      <c r="I28" s="28"/>
      <c r="J28" s="28"/>
      <c r="K28" s="28"/>
      <c r="L28" s="28"/>
    </row>
    <row r="29" spans="1:19" x14ac:dyDescent="0.25">
      <c r="B29" s="16"/>
      <c r="C29" s="16"/>
    </row>
  </sheetData>
  <mergeCells count="11">
    <mergeCell ref="A5:A25"/>
    <mergeCell ref="A1:B1"/>
    <mergeCell ref="A2:A4"/>
    <mergeCell ref="B2:B4"/>
    <mergeCell ref="C2:C4"/>
    <mergeCell ref="P3:S3"/>
    <mergeCell ref="H3:K3"/>
    <mergeCell ref="D3:G3"/>
    <mergeCell ref="L3:O3"/>
    <mergeCell ref="D1:S1"/>
    <mergeCell ref="D2:S2"/>
  </mergeCells>
  <conditionalFormatting sqref="C1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3"/>
  <sheetViews>
    <sheetView zoomScale="60" zoomScaleNormal="60" workbookViewId="0">
      <selection activeCell="A4" sqref="A4:N22"/>
    </sheetView>
  </sheetViews>
  <sheetFormatPr defaultColWidth="8.85546875" defaultRowHeight="15.75" x14ac:dyDescent="0.25"/>
  <cols>
    <col min="1" max="1" width="28.140625" style="12" customWidth="1"/>
    <col min="2" max="2" width="14.42578125" style="1" customWidth="1"/>
    <col min="3" max="3" width="16.5703125" style="1" customWidth="1"/>
    <col min="4" max="4" width="15" style="1" customWidth="1"/>
    <col min="5" max="5" width="14.28515625" style="1" customWidth="1"/>
    <col min="6" max="6" width="14.7109375" style="1" customWidth="1"/>
    <col min="7" max="7" width="15.140625" style="1" customWidth="1"/>
    <col min="8" max="8" width="14.5703125" style="1" customWidth="1"/>
    <col min="9" max="9" width="15.5703125" style="1" customWidth="1"/>
    <col min="10" max="10" width="14.140625" style="1" customWidth="1"/>
    <col min="11" max="11" width="14.5703125" style="1" customWidth="1"/>
    <col min="12" max="12" width="27.5703125" style="1" customWidth="1"/>
    <col min="13" max="13" width="23.28515625" style="1" customWidth="1"/>
    <col min="14" max="14" width="27.28515625" style="1" customWidth="1"/>
    <col min="15" max="15" width="12.28515625" style="1" customWidth="1"/>
    <col min="16" max="16" width="8.85546875" style="1"/>
    <col min="17" max="17" width="10.140625" style="1" bestFit="1" customWidth="1"/>
    <col min="18" max="16384" width="8.85546875" style="1"/>
  </cols>
  <sheetData>
    <row r="1" spans="1:22" ht="15.75" customHeight="1" x14ac:dyDescent="0.25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>
        <f>SUM(D4:L22)</f>
        <v>314</v>
      </c>
    </row>
    <row r="2" spans="1:22" ht="256.14999999999998" customHeight="1" x14ac:dyDescent="0.25">
      <c r="A2" s="14" t="s">
        <v>20</v>
      </c>
      <c r="B2" s="10" t="s">
        <v>17</v>
      </c>
      <c r="C2" s="6" t="s">
        <v>18</v>
      </c>
      <c r="D2" s="6" t="s">
        <v>7</v>
      </c>
      <c r="E2" s="6" t="s">
        <v>16</v>
      </c>
      <c r="F2" s="6" t="s">
        <v>15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8" t="s">
        <v>13</v>
      </c>
      <c r="M2" s="6" t="s">
        <v>14</v>
      </c>
      <c r="N2" s="17" t="s">
        <v>72</v>
      </c>
      <c r="O2" s="23"/>
      <c r="P2" s="23"/>
      <c r="Q2" s="24"/>
      <c r="R2" s="19"/>
      <c r="S2" s="19"/>
      <c r="T2" s="19"/>
      <c r="U2" s="19"/>
      <c r="V2" s="19"/>
    </row>
    <row r="3" spans="1:22" x14ac:dyDescent="0.25">
      <c r="A3" s="1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7">
        <v>10</v>
      </c>
      <c r="K3" s="9">
        <v>11</v>
      </c>
      <c r="L3" s="7">
        <v>12</v>
      </c>
      <c r="M3" s="15">
        <v>13</v>
      </c>
      <c r="N3" s="18"/>
      <c r="O3" s="25"/>
      <c r="P3" s="25"/>
      <c r="Q3" s="25"/>
      <c r="R3" s="20"/>
      <c r="S3" s="20"/>
      <c r="T3" s="20"/>
      <c r="U3" s="20"/>
      <c r="V3" s="20"/>
    </row>
    <row r="4" spans="1:22" ht="73.900000000000006" customHeight="1" x14ac:dyDescent="0.25">
      <c r="A4" s="66" t="s">
        <v>67</v>
      </c>
      <c r="B4" s="45" t="s">
        <v>43</v>
      </c>
      <c r="C4" s="46" t="s">
        <v>25</v>
      </c>
      <c r="D4" s="20">
        <v>7</v>
      </c>
      <c r="E4" s="20">
        <v>3</v>
      </c>
      <c r="F4" s="20">
        <v>0</v>
      </c>
      <c r="G4" s="20">
        <v>1</v>
      </c>
      <c r="H4" s="20">
        <v>1</v>
      </c>
      <c r="I4" s="20">
        <v>0</v>
      </c>
      <c r="J4" s="20">
        <v>0</v>
      </c>
      <c r="K4" s="67">
        <v>0</v>
      </c>
      <c r="L4" s="68">
        <v>1</v>
      </c>
      <c r="M4" s="69" t="s">
        <v>68</v>
      </c>
      <c r="N4" s="70" t="s">
        <v>71</v>
      </c>
      <c r="O4" s="25"/>
      <c r="P4" s="25"/>
      <c r="Q4" s="26"/>
      <c r="R4" s="20"/>
      <c r="S4" s="20"/>
      <c r="T4" s="20"/>
      <c r="U4" s="20"/>
      <c r="V4" s="20"/>
    </row>
    <row r="5" spans="1:22" ht="71.45" customHeight="1" x14ac:dyDescent="0.25">
      <c r="A5" s="71"/>
      <c r="B5" s="45" t="s">
        <v>44</v>
      </c>
      <c r="C5" s="46" t="s">
        <v>45</v>
      </c>
      <c r="D5" s="20">
        <v>6</v>
      </c>
      <c r="E5" s="20">
        <v>4</v>
      </c>
      <c r="F5" s="20">
        <v>0</v>
      </c>
      <c r="G5" s="20">
        <v>7</v>
      </c>
      <c r="H5" s="20">
        <v>1</v>
      </c>
      <c r="I5" s="20">
        <v>0</v>
      </c>
      <c r="J5" s="20">
        <v>1</v>
      </c>
      <c r="K5" s="67">
        <v>0</v>
      </c>
      <c r="L5" s="68">
        <v>1</v>
      </c>
      <c r="M5" s="72"/>
      <c r="N5" s="70" t="s">
        <v>73</v>
      </c>
      <c r="O5" s="25"/>
      <c r="P5" s="25"/>
      <c r="Q5" s="26"/>
      <c r="R5" s="20"/>
      <c r="S5" s="20"/>
      <c r="T5" s="20"/>
      <c r="U5" s="20"/>
      <c r="V5" s="20"/>
    </row>
    <row r="6" spans="1:22" ht="66.599999999999994" customHeight="1" x14ac:dyDescent="0.25">
      <c r="A6" s="71"/>
      <c r="B6" s="45" t="s">
        <v>46</v>
      </c>
      <c r="C6" s="46" t="s">
        <v>26</v>
      </c>
      <c r="D6" s="20">
        <v>7</v>
      </c>
      <c r="E6" s="20">
        <v>4</v>
      </c>
      <c r="F6" s="20">
        <v>0</v>
      </c>
      <c r="G6" s="20">
        <v>1</v>
      </c>
      <c r="H6" s="20">
        <v>1</v>
      </c>
      <c r="I6" s="20">
        <v>0</v>
      </c>
      <c r="J6" s="67">
        <v>0</v>
      </c>
      <c r="K6" s="73">
        <v>0</v>
      </c>
      <c r="L6" s="68">
        <v>2</v>
      </c>
      <c r="M6" s="72"/>
      <c r="N6" s="70" t="s">
        <v>74</v>
      </c>
      <c r="O6" s="25"/>
      <c r="P6" s="25"/>
      <c r="Q6" s="26"/>
      <c r="R6" s="20"/>
      <c r="S6" s="20"/>
      <c r="T6" s="20"/>
      <c r="U6" s="20"/>
      <c r="V6" s="20"/>
    </row>
    <row r="7" spans="1:22" x14ac:dyDescent="0.25">
      <c r="A7" s="71"/>
      <c r="B7" s="45" t="s">
        <v>47</v>
      </c>
      <c r="C7" s="46" t="s">
        <v>27</v>
      </c>
      <c r="D7" s="20">
        <v>2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67">
        <v>0</v>
      </c>
      <c r="L7" s="68">
        <v>0</v>
      </c>
      <c r="M7" s="72"/>
      <c r="N7" s="70">
        <v>0</v>
      </c>
      <c r="O7" s="25"/>
      <c r="P7" s="25"/>
      <c r="Q7" s="26"/>
      <c r="R7" s="20"/>
      <c r="S7" s="20"/>
      <c r="T7" s="20"/>
      <c r="U7" s="20"/>
      <c r="V7" s="20"/>
    </row>
    <row r="8" spans="1:22" ht="30.6" customHeight="1" x14ac:dyDescent="0.25">
      <c r="A8" s="71"/>
      <c r="B8" s="45" t="s">
        <v>48</v>
      </c>
      <c r="C8" s="46" t="s">
        <v>49</v>
      </c>
      <c r="D8" s="20">
        <v>2</v>
      </c>
      <c r="E8" s="20">
        <v>1</v>
      </c>
      <c r="F8" s="20">
        <v>0</v>
      </c>
      <c r="G8" s="20">
        <v>5</v>
      </c>
      <c r="H8" s="20">
        <v>0</v>
      </c>
      <c r="I8" s="20">
        <v>0</v>
      </c>
      <c r="J8" s="20">
        <v>0</v>
      </c>
      <c r="K8" s="67">
        <v>0</v>
      </c>
      <c r="L8" s="68">
        <v>0</v>
      </c>
      <c r="M8" s="72"/>
      <c r="N8" s="70" t="s">
        <v>75</v>
      </c>
      <c r="O8" s="25"/>
      <c r="P8" s="25"/>
      <c r="Q8" s="26"/>
      <c r="R8" s="20"/>
      <c r="S8" s="20"/>
      <c r="T8" s="20"/>
      <c r="U8" s="20"/>
      <c r="V8" s="20"/>
    </row>
    <row r="9" spans="1:22" ht="52.9" customHeight="1" x14ac:dyDescent="0.25">
      <c r="A9" s="71"/>
      <c r="B9" s="45" t="s">
        <v>50</v>
      </c>
      <c r="C9" s="46" t="s">
        <v>28</v>
      </c>
      <c r="D9" s="20">
        <v>4</v>
      </c>
      <c r="E9" s="20">
        <v>1</v>
      </c>
      <c r="F9" s="20">
        <v>0</v>
      </c>
      <c r="G9" s="20">
        <v>1</v>
      </c>
      <c r="H9" s="20">
        <v>1</v>
      </c>
      <c r="I9" s="20">
        <v>0</v>
      </c>
      <c r="J9" s="67">
        <v>1</v>
      </c>
      <c r="K9" s="73">
        <v>0</v>
      </c>
      <c r="L9" s="68">
        <v>1</v>
      </c>
      <c r="M9" s="72"/>
      <c r="N9" s="70" t="s">
        <v>73</v>
      </c>
      <c r="O9" s="25"/>
      <c r="P9" s="25"/>
      <c r="Q9" s="26"/>
      <c r="R9" s="20"/>
      <c r="S9" s="20"/>
      <c r="T9" s="20"/>
      <c r="U9" s="20"/>
      <c r="V9" s="20"/>
    </row>
    <row r="10" spans="1:22" ht="117" customHeight="1" x14ac:dyDescent="0.25">
      <c r="A10" s="71"/>
      <c r="B10" s="45" t="s">
        <v>51</v>
      </c>
      <c r="C10" s="46" t="s">
        <v>52</v>
      </c>
      <c r="D10" s="20">
        <v>9</v>
      </c>
      <c r="E10" s="20">
        <v>4</v>
      </c>
      <c r="F10" s="20">
        <v>0</v>
      </c>
      <c r="G10" s="20">
        <v>0</v>
      </c>
      <c r="H10" s="20">
        <v>4</v>
      </c>
      <c r="I10" s="20">
        <v>0</v>
      </c>
      <c r="J10" s="67">
        <v>1</v>
      </c>
      <c r="K10" s="73">
        <v>0</v>
      </c>
      <c r="L10" s="68">
        <v>3</v>
      </c>
      <c r="M10" s="72"/>
      <c r="N10" s="70" t="s">
        <v>69</v>
      </c>
      <c r="O10" s="25"/>
      <c r="P10" s="25"/>
      <c r="Q10" s="26"/>
      <c r="R10" s="20"/>
      <c r="S10" s="20"/>
      <c r="T10" s="20"/>
      <c r="U10" s="20"/>
      <c r="V10" s="20"/>
    </row>
    <row r="11" spans="1:22" ht="77.25" customHeight="1" x14ac:dyDescent="0.25">
      <c r="A11" s="71"/>
      <c r="B11" s="45" t="s">
        <v>53</v>
      </c>
      <c r="C11" s="46" t="s">
        <v>54</v>
      </c>
      <c r="D11" s="20">
        <v>9</v>
      </c>
      <c r="E11" s="20">
        <v>5</v>
      </c>
      <c r="F11" s="20">
        <v>1</v>
      </c>
      <c r="G11" s="20">
        <v>5</v>
      </c>
      <c r="H11" s="20">
        <v>0</v>
      </c>
      <c r="I11" s="20">
        <v>1</v>
      </c>
      <c r="J11" s="67">
        <v>0</v>
      </c>
      <c r="K11" s="73">
        <v>0</v>
      </c>
      <c r="L11" s="68">
        <v>4</v>
      </c>
      <c r="M11" s="72"/>
      <c r="N11" s="70" t="s">
        <v>77</v>
      </c>
      <c r="O11" s="25"/>
      <c r="P11" s="25"/>
      <c r="Q11" s="26"/>
      <c r="R11" s="20"/>
      <c r="S11" s="20"/>
      <c r="T11" s="20"/>
      <c r="U11" s="20"/>
      <c r="V11" s="20"/>
    </row>
    <row r="12" spans="1:22" x14ac:dyDescent="0.25">
      <c r="A12" s="71"/>
      <c r="B12" s="45" t="s">
        <v>55</v>
      </c>
      <c r="C12" s="46" t="s">
        <v>29</v>
      </c>
      <c r="D12" s="20">
        <v>3</v>
      </c>
      <c r="E12" s="20">
        <v>1</v>
      </c>
      <c r="F12" s="20">
        <v>0</v>
      </c>
      <c r="G12" s="20">
        <v>0</v>
      </c>
      <c r="H12" s="20">
        <v>0</v>
      </c>
      <c r="I12" s="20">
        <v>2</v>
      </c>
      <c r="J12" s="20">
        <v>0</v>
      </c>
      <c r="K12" s="73">
        <v>0</v>
      </c>
      <c r="L12" s="68">
        <v>0</v>
      </c>
      <c r="M12" s="72"/>
      <c r="N12" s="70">
        <v>0</v>
      </c>
      <c r="O12" s="25"/>
      <c r="P12" s="25"/>
      <c r="Q12" s="26"/>
      <c r="R12" s="20"/>
      <c r="S12" s="20"/>
      <c r="T12" s="20"/>
      <c r="U12" s="20"/>
      <c r="V12" s="20"/>
    </row>
    <row r="13" spans="1:22" ht="66.599999999999994" customHeight="1" x14ac:dyDescent="0.25">
      <c r="A13" s="71"/>
      <c r="B13" s="45" t="s">
        <v>30</v>
      </c>
      <c r="C13" s="46" t="s">
        <v>31</v>
      </c>
      <c r="D13" s="20">
        <v>6</v>
      </c>
      <c r="E13" s="20">
        <v>1</v>
      </c>
      <c r="F13" s="20">
        <v>0</v>
      </c>
      <c r="G13" s="20">
        <v>0</v>
      </c>
      <c r="H13" s="20">
        <v>1</v>
      </c>
      <c r="I13" s="20">
        <v>0</v>
      </c>
      <c r="J13" s="20">
        <v>1</v>
      </c>
      <c r="K13" s="20">
        <v>0</v>
      </c>
      <c r="L13" s="68">
        <v>5</v>
      </c>
      <c r="M13" s="72"/>
      <c r="N13" s="70" t="s">
        <v>70</v>
      </c>
      <c r="O13" s="25"/>
      <c r="P13" s="25"/>
      <c r="Q13" s="26"/>
      <c r="R13" s="20"/>
      <c r="S13" s="20"/>
      <c r="T13" s="20"/>
      <c r="U13" s="20"/>
      <c r="V13" s="20"/>
    </row>
    <row r="14" spans="1:22" ht="71.45" customHeight="1" x14ac:dyDescent="0.25">
      <c r="A14" s="71"/>
      <c r="B14" s="45" t="s">
        <v>56</v>
      </c>
      <c r="C14" s="46" t="s">
        <v>32</v>
      </c>
      <c r="D14" s="20">
        <v>15</v>
      </c>
      <c r="E14" s="20">
        <v>4</v>
      </c>
      <c r="F14" s="20">
        <v>0</v>
      </c>
      <c r="G14" s="20">
        <v>7</v>
      </c>
      <c r="H14" s="20">
        <v>1</v>
      </c>
      <c r="I14" s="20">
        <v>1</v>
      </c>
      <c r="J14" s="20">
        <v>3</v>
      </c>
      <c r="K14" s="20">
        <v>0</v>
      </c>
      <c r="L14" s="68">
        <v>7</v>
      </c>
      <c r="M14" s="72"/>
      <c r="N14" s="70" t="s">
        <v>78</v>
      </c>
      <c r="O14" s="25"/>
      <c r="P14" s="25"/>
      <c r="Q14" s="26"/>
      <c r="R14" s="20"/>
      <c r="S14" s="20"/>
      <c r="T14" s="20"/>
      <c r="U14" s="20"/>
      <c r="V14" s="20"/>
    </row>
    <row r="15" spans="1:22" ht="32.450000000000003" customHeight="1" x14ac:dyDescent="0.25">
      <c r="A15" s="71"/>
      <c r="B15" s="45" t="s">
        <v>33</v>
      </c>
      <c r="C15" s="46" t="s">
        <v>34</v>
      </c>
      <c r="D15" s="20">
        <v>6</v>
      </c>
      <c r="E15" s="20">
        <v>2</v>
      </c>
      <c r="F15" s="20">
        <v>0</v>
      </c>
      <c r="G15" s="20">
        <v>7</v>
      </c>
      <c r="H15" s="20">
        <v>0</v>
      </c>
      <c r="I15" s="20">
        <v>0</v>
      </c>
      <c r="J15" s="20">
        <v>1</v>
      </c>
      <c r="K15" s="20">
        <v>0</v>
      </c>
      <c r="L15" s="68">
        <v>2</v>
      </c>
      <c r="M15" s="72"/>
      <c r="N15" s="70" t="s">
        <v>79</v>
      </c>
      <c r="O15" s="25"/>
      <c r="P15" s="25"/>
      <c r="Q15" s="26"/>
      <c r="R15" s="20"/>
      <c r="S15" s="20"/>
      <c r="T15" s="20"/>
      <c r="U15" s="20"/>
      <c r="V15" s="20"/>
    </row>
    <row r="16" spans="1:22" ht="153" customHeight="1" x14ac:dyDescent="0.25">
      <c r="A16" s="71"/>
      <c r="B16" s="45" t="s">
        <v>35</v>
      </c>
      <c r="C16" s="46" t="s">
        <v>57</v>
      </c>
      <c r="D16" s="20">
        <v>18</v>
      </c>
      <c r="E16" s="20">
        <v>5</v>
      </c>
      <c r="F16" s="20">
        <v>0</v>
      </c>
      <c r="G16" s="20">
        <v>0</v>
      </c>
      <c r="H16" s="20">
        <v>2</v>
      </c>
      <c r="I16" s="20">
        <v>1</v>
      </c>
      <c r="J16" s="20">
        <v>6</v>
      </c>
      <c r="K16" s="20">
        <v>1</v>
      </c>
      <c r="L16" s="68">
        <v>2</v>
      </c>
      <c r="M16" s="72"/>
      <c r="N16" s="70" t="s">
        <v>80</v>
      </c>
      <c r="O16" s="25"/>
      <c r="P16" s="25"/>
      <c r="Q16" s="26"/>
      <c r="R16" s="20"/>
      <c r="S16" s="20"/>
      <c r="T16" s="20"/>
      <c r="U16" s="20"/>
      <c r="V16" s="20"/>
    </row>
    <row r="17" spans="1:22" ht="69" customHeight="1" x14ac:dyDescent="0.25">
      <c r="A17" s="71"/>
      <c r="B17" s="45" t="s">
        <v>38</v>
      </c>
      <c r="C17" s="46" t="s">
        <v>58</v>
      </c>
      <c r="D17" s="20">
        <v>9</v>
      </c>
      <c r="E17" s="20">
        <v>3</v>
      </c>
      <c r="F17" s="20">
        <v>0</v>
      </c>
      <c r="G17" s="20">
        <v>0</v>
      </c>
      <c r="H17" s="20">
        <v>1</v>
      </c>
      <c r="I17" s="20">
        <v>3</v>
      </c>
      <c r="J17" s="20">
        <v>0</v>
      </c>
      <c r="K17" s="20">
        <v>0</v>
      </c>
      <c r="L17" s="68">
        <v>2</v>
      </c>
      <c r="M17" s="72"/>
      <c r="N17" s="70" t="s">
        <v>76</v>
      </c>
      <c r="O17" s="25"/>
      <c r="P17" s="25"/>
      <c r="Q17" s="26"/>
      <c r="R17" s="20"/>
      <c r="S17" s="20"/>
      <c r="T17" s="20"/>
      <c r="U17" s="20"/>
      <c r="V17" s="20"/>
    </row>
    <row r="18" spans="1:22" ht="96" customHeight="1" x14ac:dyDescent="0.25">
      <c r="A18" s="71"/>
      <c r="B18" s="45" t="s">
        <v>59</v>
      </c>
      <c r="C18" s="46" t="s">
        <v>39</v>
      </c>
      <c r="D18" s="20">
        <v>6</v>
      </c>
      <c r="E18" s="20">
        <v>1</v>
      </c>
      <c r="F18" s="20">
        <v>0</v>
      </c>
      <c r="G18" s="20">
        <v>0</v>
      </c>
      <c r="H18" s="20">
        <v>2</v>
      </c>
      <c r="I18" s="20">
        <v>0</v>
      </c>
      <c r="J18" s="20">
        <v>3</v>
      </c>
      <c r="K18" s="20">
        <v>0</v>
      </c>
      <c r="L18" s="68">
        <v>2</v>
      </c>
      <c r="M18" s="72"/>
      <c r="N18" s="70" t="s">
        <v>81</v>
      </c>
      <c r="O18" s="25"/>
      <c r="P18" s="25"/>
      <c r="Q18" s="26"/>
      <c r="R18" s="20"/>
      <c r="S18" s="20"/>
      <c r="T18" s="20"/>
      <c r="U18" s="20"/>
      <c r="V18" s="20"/>
    </row>
    <row r="19" spans="1:22" ht="69.599999999999994" customHeight="1" x14ac:dyDescent="0.25">
      <c r="A19" s="71"/>
      <c r="B19" s="45" t="s">
        <v>40</v>
      </c>
      <c r="C19" s="46" t="s">
        <v>41</v>
      </c>
      <c r="D19" s="20">
        <v>9</v>
      </c>
      <c r="E19" s="20">
        <v>1</v>
      </c>
      <c r="F19" s="20">
        <v>0</v>
      </c>
      <c r="G19" s="20">
        <v>0</v>
      </c>
      <c r="H19" s="20">
        <v>1</v>
      </c>
      <c r="I19" s="20">
        <v>0</v>
      </c>
      <c r="J19" s="20">
        <v>1</v>
      </c>
      <c r="K19" s="20">
        <v>0</v>
      </c>
      <c r="L19" s="68">
        <v>5</v>
      </c>
      <c r="M19" s="72"/>
      <c r="N19" s="70" t="s">
        <v>83</v>
      </c>
      <c r="O19" s="25"/>
      <c r="P19" s="25"/>
      <c r="Q19" s="26"/>
      <c r="R19" s="20"/>
      <c r="S19" s="20"/>
      <c r="T19" s="20"/>
      <c r="U19" s="20"/>
      <c r="V19" s="20"/>
    </row>
    <row r="20" spans="1:22" ht="64.900000000000006" customHeight="1" x14ac:dyDescent="0.25">
      <c r="A20" s="71"/>
      <c r="B20" s="45" t="s">
        <v>42</v>
      </c>
      <c r="C20" s="46" t="s">
        <v>60</v>
      </c>
      <c r="D20" s="20">
        <v>6</v>
      </c>
      <c r="E20" s="20">
        <v>2</v>
      </c>
      <c r="F20" s="20">
        <v>0</v>
      </c>
      <c r="G20" s="20">
        <v>2</v>
      </c>
      <c r="H20" s="20">
        <v>0</v>
      </c>
      <c r="I20" s="20">
        <v>0</v>
      </c>
      <c r="J20" s="20">
        <v>0</v>
      </c>
      <c r="K20" s="20">
        <v>0</v>
      </c>
      <c r="L20" s="68">
        <v>2</v>
      </c>
      <c r="M20" s="72"/>
      <c r="N20" s="70" t="s">
        <v>82</v>
      </c>
      <c r="O20" s="25"/>
      <c r="P20" s="25"/>
      <c r="Q20" s="26"/>
      <c r="R20" s="20"/>
      <c r="S20" s="20"/>
      <c r="T20" s="20"/>
      <c r="U20" s="20"/>
      <c r="V20" s="20"/>
    </row>
    <row r="21" spans="1:22" ht="55.15" customHeight="1" x14ac:dyDescent="0.25">
      <c r="A21" s="71"/>
      <c r="B21" s="45" t="s">
        <v>61</v>
      </c>
      <c r="C21" s="46" t="s">
        <v>62</v>
      </c>
      <c r="D21" s="20">
        <v>6</v>
      </c>
      <c r="E21" s="20">
        <v>0</v>
      </c>
      <c r="F21" s="20">
        <v>0</v>
      </c>
      <c r="G21" s="20">
        <v>0</v>
      </c>
      <c r="H21" s="20">
        <v>1</v>
      </c>
      <c r="I21" s="20">
        <v>0</v>
      </c>
      <c r="J21" s="20">
        <v>3</v>
      </c>
      <c r="K21" s="20">
        <v>0</v>
      </c>
      <c r="L21" s="68">
        <v>1</v>
      </c>
      <c r="M21" s="72"/>
      <c r="N21" s="70" t="s">
        <v>71</v>
      </c>
      <c r="O21" s="25"/>
      <c r="P21" s="25"/>
      <c r="Q21" s="26"/>
      <c r="R21" s="20"/>
      <c r="S21" s="20"/>
      <c r="T21" s="20"/>
      <c r="U21" s="20"/>
      <c r="V21" s="20"/>
    </row>
    <row r="22" spans="1:22" ht="100.15" customHeight="1" x14ac:dyDescent="0.25">
      <c r="A22" s="71"/>
      <c r="B22" s="45" t="s">
        <v>65</v>
      </c>
      <c r="C22" s="46" t="s">
        <v>66</v>
      </c>
      <c r="D22" s="20">
        <v>8</v>
      </c>
      <c r="E22" s="20">
        <v>3</v>
      </c>
      <c r="F22" s="20">
        <v>0</v>
      </c>
      <c r="G22" s="20">
        <v>0</v>
      </c>
      <c r="H22" s="20">
        <v>1</v>
      </c>
      <c r="I22" s="20">
        <v>1</v>
      </c>
      <c r="J22" s="20">
        <v>2</v>
      </c>
      <c r="K22" s="20">
        <v>0</v>
      </c>
      <c r="L22" s="68">
        <v>2</v>
      </c>
      <c r="M22" s="74"/>
      <c r="N22" s="70" t="s">
        <v>84</v>
      </c>
      <c r="O22" s="25"/>
      <c r="P22" s="25"/>
      <c r="Q22" s="26"/>
      <c r="R22" s="20"/>
      <c r="S22" s="20"/>
      <c r="T22" s="20"/>
      <c r="U22" s="20"/>
      <c r="V22" s="20"/>
    </row>
    <row r="23" spans="1:22" x14ac:dyDescent="0.25">
      <c r="O23" s="27"/>
      <c r="P23" s="27"/>
      <c r="Q23" s="27"/>
    </row>
  </sheetData>
  <mergeCells count="3">
    <mergeCell ref="A1:L1"/>
    <mergeCell ref="A4:A22"/>
    <mergeCell ref="M4:M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17"/>
  <sheetViews>
    <sheetView tabSelected="1" zoomScale="60" zoomScaleNormal="60" workbookViewId="0">
      <selection activeCell="P22" sqref="P22"/>
    </sheetView>
  </sheetViews>
  <sheetFormatPr defaultColWidth="11.28515625" defaultRowHeight="15.75" x14ac:dyDescent="0.25"/>
  <cols>
    <col min="1" max="1" width="24.140625" style="12" customWidth="1"/>
    <col min="2" max="2" width="13.85546875" style="1" customWidth="1"/>
    <col min="3" max="3" width="14" style="1" customWidth="1"/>
    <col min="4" max="4" width="15" style="1" customWidth="1"/>
    <col min="5" max="5" width="14.28515625" style="1" customWidth="1"/>
    <col min="6" max="6" width="14.7109375" style="1" customWidth="1"/>
    <col min="7" max="7" width="15.140625" style="1" customWidth="1"/>
    <col min="8" max="8" width="14.5703125" style="1" customWidth="1"/>
    <col min="9" max="9" width="15.5703125" style="1" customWidth="1"/>
    <col min="10" max="10" width="14.140625" style="1" customWidth="1"/>
    <col min="11" max="11" width="14.5703125" style="1" customWidth="1"/>
    <col min="12" max="12" width="15" style="1" customWidth="1"/>
    <col min="13" max="13" width="15.5703125" style="1" customWidth="1"/>
    <col min="14" max="16384" width="11.28515625" style="1"/>
  </cols>
  <sheetData>
    <row r="1" spans="1:16" x14ac:dyDescent="0.25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>
        <f>SUM(D4:L12)</f>
        <v>69</v>
      </c>
    </row>
    <row r="2" spans="1:16" ht="353.25" x14ac:dyDescent="0.25">
      <c r="A2" s="14" t="s">
        <v>20</v>
      </c>
      <c r="B2" s="10" t="s">
        <v>17</v>
      </c>
      <c r="C2" s="6" t="s">
        <v>18</v>
      </c>
      <c r="D2" s="6" t="s">
        <v>7</v>
      </c>
      <c r="E2" s="6" t="s">
        <v>16</v>
      </c>
      <c r="F2" s="6" t="s">
        <v>15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8" t="s">
        <v>13</v>
      </c>
      <c r="M2" s="6" t="s">
        <v>14</v>
      </c>
      <c r="N2" s="23"/>
      <c r="O2" s="23"/>
      <c r="P2" s="24"/>
    </row>
    <row r="3" spans="1:16" x14ac:dyDescent="0.25">
      <c r="A3" s="1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7">
        <v>10</v>
      </c>
      <c r="K3" s="9">
        <v>11</v>
      </c>
      <c r="L3" s="7">
        <v>12</v>
      </c>
      <c r="M3" s="15">
        <v>13</v>
      </c>
      <c r="N3" s="25"/>
      <c r="O3" s="25"/>
      <c r="P3" s="25"/>
    </row>
    <row r="4" spans="1:16" ht="60" x14ac:dyDescent="0.25">
      <c r="A4" s="52" t="s">
        <v>67</v>
      </c>
      <c r="B4" s="45" t="s">
        <v>56</v>
      </c>
      <c r="C4" s="46" t="s">
        <v>32</v>
      </c>
      <c r="D4" s="53">
        <v>7</v>
      </c>
      <c r="E4" s="53">
        <v>5</v>
      </c>
      <c r="F4" s="53">
        <v>0</v>
      </c>
      <c r="G4" s="53">
        <v>0</v>
      </c>
      <c r="H4" s="53">
        <v>3</v>
      </c>
      <c r="I4" s="53">
        <v>0</v>
      </c>
      <c r="J4" s="53">
        <v>0</v>
      </c>
      <c r="K4" s="54">
        <v>0</v>
      </c>
      <c r="L4" s="55">
        <v>0</v>
      </c>
      <c r="M4" s="56"/>
      <c r="N4" s="20"/>
      <c r="O4" s="20"/>
      <c r="P4" s="21"/>
    </row>
    <row r="5" spans="1:16" ht="30" x14ac:dyDescent="0.25">
      <c r="A5" s="57"/>
      <c r="B5" s="45" t="s">
        <v>33</v>
      </c>
      <c r="C5" s="46" t="s">
        <v>34</v>
      </c>
      <c r="D5" s="53">
        <v>7</v>
      </c>
      <c r="E5" s="53">
        <v>5</v>
      </c>
      <c r="F5" s="53">
        <v>0</v>
      </c>
      <c r="G5" s="53">
        <v>0</v>
      </c>
      <c r="H5" s="53">
        <v>1</v>
      </c>
      <c r="I5" s="53">
        <v>0</v>
      </c>
      <c r="J5" s="53">
        <v>0</v>
      </c>
      <c r="K5" s="54">
        <v>1</v>
      </c>
      <c r="L5" s="55">
        <v>0</v>
      </c>
      <c r="M5" s="56"/>
      <c r="N5" s="20"/>
      <c r="O5" s="20"/>
      <c r="P5" s="21"/>
    </row>
    <row r="6" spans="1:16" ht="60" x14ac:dyDescent="0.25">
      <c r="A6" s="57"/>
      <c r="B6" s="45" t="s">
        <v>35</v>
      </c>
      <c r="C6" s="46" t="s">
        <v>57</v>
      </c>
      <c r="D6" s="53">
        <v>1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4">
        <v>0</v>
      </c>
      <c r="L6" s="55">
        <v>0</v>
      </c>
      <c r="M6" s="56"/>
      <c r="N6" s="20"/>
      <c r="O6" s="20"/>
      <c r="P6" s="21"/>
    </row>
    <row r="7" spans="1:16" x14ac:dyDescent="0.25">
      <c r="A7" s="57"/>
      <c r="B7" s="45" t="s">
        <v>36</v>
      </c>
      <c r="C7" s="46" t="s">
        <v>37</v>
      </c>
      <c r="D7" s="53">
        <v>3</v>
      </c>
      <c r="E7" s="53">
        <v>1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4">
        <v>0</v>
      </c>
      <c r="L7" s="55">
        <v>0</v>
      </c>
      <c r="M7" s="56"/>
      <c r="N7" s="20"/>
      <c r="O7" s="20"/>
      <c r="P7" s="21"/>
    </row>
    <row r="8" spans="1:16" x14ac:dyDescent="0.25">
      <c r="A8" s="57"/>
      <c r="B8" s="45" t="s">
        <v>59</v>
      </c>
      <c r="C8" s="46" t="s">
        <v>39</v>
      </c>
      <c r="D8" s="53">
        <v>4</v>
      </c>
      <c r="E8" s="53">
        <v>3</v>
      </c>
      <c r="F8" s="53">
        <v>0</v>
      </c>
      <c r="G8" s="53">
        <v>0</v>
      </c>
      <c r="H8" s="53">
        <v>1</v>
      </c>
      <c r="I8" s="53">
        <v>0</v>
      </c>
      <c r="J8" s="53">
        <v>0</v>
      </c>
      <c r="K8" s="54">
        <v>0</v>
      </c>
      <c r="L8" s="55">
        <v>0</v>
      </c>
      <c r="M8" s="56"/>
      <c r="N8" s="20"/>
      <c r="O8" s="20"/>
      <c r="P8" s="21"/>
    </row>
    <row r="9" spans="1:16" ht="30" x14ac:dyDescent="0.25">
      <c r="A9" s="57"/>
      <c r="B9" s="45" t="s">
        <v>40</v>
      </c>
      <c r="C9" s="46" t="s">
        <v>41</v>
      </c>
      <c r="D9" s="53">
        <v>13</v>
      </c>
      <c r="E9" s="53">
        <v>2</v>
      </c>
      <c r="F9" s="53">
        <v>0</v>
      </c>
      <c r="G9" s="53">
        <v>0</v>
      </c>
      <c r="H9" s="53">
        <v>0</v>
      </c>
      <c r="I9" s="53">
        <v>0</v>
      </c>
      <c r="J9" s="54">
        <v>0</v>
      </c>
      <c r="K9" s="55">
        <v>1</v>
      </c>
      <c r="L9" s="58">
        <v>0</v>
      </c>
      <c r="M9" s="59"/>
      <c r="N9" s="20"/>
      <c r="O9" s="20"/>
      <c r="P9" s="21"/>
    </row>
    <row r="10" spans="1:16" ht="60" x14ac:dyDescent="0.25">
      <c r="A10" s="60"/>
      <c r="B10" s="45" t="s">
        <v>63</v>
      </c>
      <c r="C10" s="46" t="s">
        <v>64</v>
      </c>
      <c r="D10" s="53">
        <v>6</v>
      </c>
      <c r="E10" s="53">
        <v>5</v>
      </c>
      <c r="F10" s="53">
        <v>0</v>
      </c>
      <c r="G10" s="53">
        <v>0</v>
      </c>
      <c r="H10" s="53">
        <v>0</v>
      </c>
      <c r="I10" s="53">
        <v>0</v>
      </c>
      <c r="J10" s="54">
        <v>0</v>
      </c>
      <c r="K10" s="55">
        <v>0</v>
      </c>
      <c r="L10" s="58">
        <v>0</v>
      </c>
      <c r="M10" s="59"/>
      <c r="N10" s="20"/>
      <c r="O10" s="20"/>
      <c r="P10" s="21"/>
    </row>
    <row r="11" spans="1:16" x14ac:dyDescent="0.25">
      <c r="A11" s="61"/>
      <c r="B11" s="62"/>
      <c r="C11" s="63"/>
      <c r="D11" s="53"/>
      <c r="E11" s="53"/>
      <c r="F11" s="53"/>
      <c r="G11" s="53"/>
      <c r="H11" s="53"/>
      <c r="I11" s="53"/>
      <c r="J11" s="54"/>
      <c r="K11" s="55"/>
      <c r="L11" s="58"/>
      <c r="M11" s="59"/>
      <c r="N11" s="20"/>
      <c r="O11" s="20"/>
      <c r="P11" s="21"/>
    </row>
    <row r="12" spans="1:16" x14ac:dyDescent="0.25">
      <c r="A12" s="63"/>
      <c r="B12" s="63"/>
      <c r="C12" s="63"/>
      <c r="D12" s="53"/>
      <c r="E12" s="53"/>
      <c r="F12" s="53"/>
      <c r="G12" s="53"/>
      <c r="H12" s="53"/>
      <c r="I12" s="53"/>
      <c r="J12" s="53"/>
      <c r="K12" s="54"/>
      <c r="L12" s="55"/>
      <c r="M12" s="56"/>
      <c r="N12" s="20"/>
      <c r="O12" s="20"/>
      <c r="P12" s="21"/>
    </row>
    <row r="13" spans="1:16" x14ac:dyDescent="0.25">
      <c r="N13" s="64"/>
      <c r="O13" s="64"/>
      <c r="P13" s="65"/>
    </row>
    <row r="14" spans="1:16" x14ac:dyDescent="0.25">
      <c r="N14" s="64"/>
      <c r="O14" s="64"/>
      <c r="P14" s="65"/>
    </row>
    <row r="15" spans="1:16" x14ac:dyDescent="0.25">
      <c r="N15" s="64"/>
      <c r="O15" s="64"/>
      <c r="P15" s="65"/>
    </row>
    <row r="16" spans="1:16" x14ac:dyDescent="0.25">
      <c r="N16" s="64"/>
      <c r="O16" s="64"/>
      <c r="P16" s="65"/>
    </row>
    <row r="17" spans="14:16" x14ac:dyDescent="0.25">
      <c r="N17" s="22"/>
      <c r="O17" s="22"/>
      <c r="P17" s="22"/>
    </row>
  </sheetData>
  <mergeCells count="2">
    <mergeCell ref="A1:L1"/>
    <mergeCell ref="A4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Общее количество</vt:lpstr>
      <vt:lpstr>По направлениям ОЧНОЕ</vt:lpstr>
      <vt:lpstr>По направлениям ЗАОЧНОЕ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2019-12-26T05:17:33Z</dcterms:modified>
</cp:coreProperties>
</file>